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<sst xmlns="http://schemas.openxmlformats.org/spreadsheetml/2006/main" count="66" uniqueCount="49">
  <si>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PROGRAMA</t>
  </si>
  <si>
    <t>SUBPROGRAMA</t>
  </si>
  <si>
    <t>TOTALES</t>
  </si>
  <si>
    <t>META PRODUCTO</t>
  </si>
  <si>
    <t>PROYECTO</t>
  </si>
  <si>
    <t>RECURSOS PROPIOS</t>
  </si>
  <si>
    <t>PRESUPUESTO APROBADO</t>
  </si>
  <si>
    <t>LINEA ESTRATÉGICA</t>
  </si>
  <si>
    <t>MAS BIENESTAR</t>
  </si>
  <si>
    <r>
      <rPr>
        <b/>
        <sz val="10"/>
        <color indexed="8"/>
        <rFont val="Arial"/>
        <family val="2"/>
      </rPr>
      <t>2.3. Experiencia y sabiduría.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>Brindar oportunidades a adultas y adultos mayores para que tengan una vida digna y saludable, reconociendo la trascendencia de la corresponsabilidad individual, familiar y social en este proceso.</t>
    </r>
  </si>
  <si>
    <r>
      <t xml:space="preserve">4.2. Cundinamarca accesible
Objetivo: </t>
    </r>
    <r>
      <rPr>
        <sz val="10"/>
        <rFont val="Arial"/>
        <family val="2"/>
      </rPr>
      <t>Garantizar el goce efectivo de los derechos de las personas con discapacidad, sus familias y cuidadores; como sujetos de derecho y  actores  en el progreso del departamento a través del desarrollo de acciones integrales y transversales.</t>
    </r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</si>
  <si>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</si>
  <si>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1.500 personas mayores de 18 años con discapacidad mental cada año en los centros de protección de la Beneficencia de Cundinamarca.</t>
    </r>
  </si>
  <si>
    <t>SPCP</t>
  </si>
  <si>
    <t>Protección Social a las Personas con Discapacidad Mental y Cognitiva en Centros de la Beneficencia de Cundinamarca</t>
  </si>
  <si>
    <t>EJECUCIÓN FÍSICA DE LA META</t>
  </si>
  <si>
    <t>TRANSFERENCIA DEPARTAMENTO</t>
  </si>
  <si>
    <t>% EJECUCIÓN</t>
  </si>
  <si>
    <t>PLAN DEPARTAMENTAL DE DESARROLLO "Cundinamarca Región que Progresa" 2020-2024</t>
  </si>
  <si>
    <t>Protección Social Integral de las Personas Adultas Mayores en Centros de la Beneficencia de Cundinamarca</t>
  </si>
  <si>
    <t>Elaboró Doris Lozano, Profesional Universitario Oficina Asesora de Planeación
Revisó y aprobó. Erika González, Jefe  Oficina Asesora de Planeación</t>
  </si>
  <si>
    <t>TOTAL PRESUPUESTO APROBADO 2020</t>
  </si>
  <si>
    <t>TOTAL EJECUTADO Y COMPROMETIDO</t>
  </si>
  <si>
    <t>PLAN OPERATIVO ANUAL DE  INVERSIÓN ARMONIZADO 2020 DE LA BENEFICENCIA DE CUNDINAMARCA Y SU AVANCE A DICIEMBRE 31</t>
  </si>
  <si>
    <t>Fuentes: Ordenanza 11 de 2020 Plan Departamental de Desarrollo Cundinamarca "Región que Progresa", Ejecución Presupuestal a diciembre 31 de 2020 (Subgerencia Financiera) y estadísticas de atención en centros de protección de la Beneficencia a diciembre 31 de 2020, consolida Oficina Asesora de Planeación</t>
  </si>
  <si>
    <t>PLAN DEPARTAMENTAL DE DESARROLLO "Unidos Podemos Más" 
EJE: TEJIDO SOCIAL</t>
  </si>
  <si>
    <t>SPC</t>
  </si>
  <si>
    <t>TOTAL</t>
  </si>
  <si>
    <t>ENVEJECIMIENTO ACTIVO Y VEJEZ</t>
  </si>
  <si>
    <t>ENVEJECIMIENTO Y VEJEZ CON ATENCIÓN Y PROTECCIÓN</t>
  </si>
  <si>
    <t>Protección social a personas adultas mayores en centros de la Beneficencia de Cundinamarca</t>
  </si>
  <si>
    <r>
      <rPr>
        <b/>
        <sz val="10"/>
        <rFont val="Arial"/>
        <family val="2"/>
      </rPr>
      <t>282</t>
    </r>
    <r>
      <rPr>
        <sz val="10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</si>
  <si>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t xml:space="preserve">LOS MÁS CAPACES </t>
  </si>
  <si>
    <t>DISPAPACIDAD, ATENCIÓN Y PROTECCIÓN</t>
  </si>
  <si>
    <t>Protección Social a Personas con Discapacidad Mental en Centros de la Beneficencia de Cundinamarca</t>
  </si>
  <si>
    <r>
      <rPr>
        <b/>
        <sz val="10"/>
        <rFont val="Arial"/>
        <family val="2"/>
      </rPr>
      <t>291</t>
    </r>
    <r>
      <rPr>
        <sz val="10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</si>
  <si>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t>PLAN OPERATIVO ANUAL DE  INVERSIÓN 2020 DE LA BENEFICENCIA DE CUNDINAMARCA Y SU AVANCE A 31 DE DICIEMBRE</t>
  </si>
  <si>
    <t>EJE</t>
  </si>
  <si>
    <t>TEJIDO SOCIAL</t>
  </si>
  <si>
    <t>A 30 de junio de 2020 se atendieron  294 mujeres y 387 hombres mayores de 60 años, para un total de 681 personas, cumpliendo al 100% de la meta propuesta en el plan</t>
  </si>
  <si>
    <t>EJECUCIÒN FINANCIERA (Ejecución + Compromiso a 31 de diciembre de 2020)</t>
  </si>
  <si>
    <t>Fuentes: Ordenanza 06 de 2016 Plan Departamental de Desarrollo "Unidos Podemos Más, Ejecución Presupuestal a diciembre 31 de 2020 (Subgerencia Financiera) y estadísticas de atención en centros de protección de la Beneficencia de enero a junio 30 de 2020, consolida Oficina Asesora de Planeación</t>
  </si>
  <si>
    <t>Protección de 300 mujeres y 394 hombres mayores de 60 años, para un total de 694 personas, en 5 centros de protección de la Beneficencia.  
Avance 88% de la meta propuesta en el plan</t>
  </si>
  <si>
    <t>Protección de 680 mujeres y 685 hombres mayores de 18 años de edad y con discapacidad mental y cognitiva, para un total de 1365 personas, en 3 centros de protección de la Beneficencia.  
Avance 91% de la meta propuesta en el plan</t>
  </si>
  <si>
    <t>A 30 de junio de 2020 se atendieron  680 mujeres y 684 hombres mayores de 18 años y con discapacidad mental y cognitiva, para un total de 1364 personas, cumpliendo al 100% de la meta propuesta en el plan</t>
  </si>
  <si>
    <t>RECURSOS DEL DEPARTAMENTO
Dec 161 de 2020 Adición de $8460672959</t>
  </si>
  <si>
    <t>RECURSOS DEL DEPARTAMENTO
Dec 572 dic /2020 adición $143956282
Dec 558 dic 14/2020 Adición $1560437718</t>
  </si>
  <si>
    <r>
      <rPr>
        <b/>
        <sz val="10"/>
        <rFont val="Arial"/>
        <family val="2"/>
      </rPr>
      <t>4. Cundinamarqueses inquebrantables</t>
    </r>
    <r>
      <rPr>
        <sz val="10"/>
        <rFont val="Arial"/>
        <family val="2"/>
      </rPr>
      <t xml:space="preserve">
</t>
    </r>
  </si>
  <si>
    <t>2. Toda una Vida Contigo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</si>
</sst>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3" fontId="43" fillId="33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6" fillId="1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4" fillId="2" borderId="10" xfId="0" applyFont="1" applyFill="1" applyBorder="1" applyAlignment="1">
      <alignment vertical="center" wrapText="1" readingOrder="1"/>
    </xf>
    <xf numFmtId="0" fontId="44" fillId="2" borderId="10" xfId="0" applyFont="1" applyFill="1" applyBorder="1" applyAlignment="1">
      <alignment horizontal="justify" vertical="center" wrapText="1" readingOrder="1"/>
    </xf>
    <xf numFmtId="0" fontId="0" fillId="2" borderId="10" xfId="0" applyFont="1" applyFill="1" applyBorder="1" applyAlignment="1">
      <alignment horizontal="justify" vertical="center" wrapText="1"/>
    </xf>
    <xf numFmtId="3" fontId="45" fillId="2" borderId="10" xfId="0" applyNumberFormat="1" applyFont="1" applyFill="1" applyBorder="1" applyAlignment="1">
      <alignment vertical="center"/>
    </xf>
    <xf numFmtId="3" fontId="43" fillId="2" borderId="10" xfId="0" applyNumberFormat="1" applyFont="1" applyFill="1" applyBorder="1" applyAlignment="1">
      <alignment vertical="center"/>
    </xf>
    <xf numFmtId="9" fontId="45" fillId="2" borderId="10" xfId="57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justify" vertical="center" wrapText="1"/>
    </xf>
    <xf numFmtId="9" fontId="43" fillId="2" borderId="10" xfId="57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justify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45" fillId="7" borderId="10" xfId="0" applyNumberFormat="1" applyFont="1" applyFill="1" applyBorder="1" applyAlignment="1">
      <alignment vertical="center"/>
    </xf>
    <xf numFmtId="3" fontId="43" fillId="7" borderId="10" xfId="0" applyNumberFormat="1" applyFont="1" applyFill="1" applyBorder="1" applyAlignment="1">
      <alignment vertical="center"/>
    </xf>
    <xf numFmtId="9" fontId="45" fillId="7" borderId="10" xfId="57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/>
    </xf>
    <xf numFmtId="9" fontId="43" fillId="7" borderId="10" xfId="57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justify" vertical="center" wrapText="1" readingOrder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3" fillId="14" borderId="11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RIS%20ANALIDA%20LOZANO\EJECUCIONES%20PRESUPUESTALES\EJECUCI&#211;N%20GASTOS%20DICIEMBRE%202020%20DEFINI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IWEB_PRE_EJECUCIONGASTOS_BE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"/>
  <sheetViews>
    <sheetView tabSelected="1" zoomScale="80" zoomScaleNormal="80" zoomScalePageLayoutView="0" workbookViewId="0" topLeftCell="A14">
      <selection activeCell="A19" sqref="A19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8.140625" style="3" customWidth="1"/>
    <col min="4" max="4" width="10.00390625" style="3" customWidth="1"/>
    <col min="5" max="5" width="13.28125" style="5" customWidth="1"/>
    <col min="6" max="6" width="14.57421875" style="3" customWidth="1"/>
    <col min="7" max="7" width="15.421875" style="3" customWidth="1"/>
    <col min="8" max="8" width="15.7109375" style="3" customWidth="1"/>
    <col min="9" max="9" width="16.28125" style="3" customWidth="1"/>
    <col min="10" max="10" width="15.57421875" style="9" customWidth="1"/>
    <col min="11" max="12" width="15.140625" style="3" customWidth="1"/>
    <col min="13" max="13" width="7.57421875" style="3" customWidth="1"/>
    <col min="14" max="14" width="20.7109375" style="3" customWidth="1"/>
    <col min="15" max="15" width="32.57421875" style="3" customWidth="1"/>
    <col min="16" max="16" width="20.421875" style="3" customWidth="1"/>
    <col min="17" max="16384" width="11.421875" style="3" customWidth="1"/>
  </cols>
  <sheetData>
    <row r="1" spans="1:236" s="2" customFormat="1" ht="26.25" customHeight="1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14" ht="36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25.5" customHeight="1">
      <c r="A3" s="39" t="s">
        <v>37</v>
      </c>
      <c r="B3" s="39" t="s">
        <v>0</v>
      </c>
      <c r="C3" s="39" t="s">
        <v>1</v>
      </c>
      <c r="D3" s="39" t="s">
        <v>26</v>
      </c>
      <c r="E3" s="39" t="s">
        <v>4</v>
      </c>
      <c r="F3" s="39" t="s">
        <v>3</v>
      </c>
      <c r="G3" s="47" t="s">
        <v>6</v>
      </c>
      <c r="H3" s="48"/>
      <c r="I3" s="39" t="s">
        <v>21</v>
      </c>
      <c r="J3" s="41" t="s">
        <v>40</v>
      </c>
      <c r="K3" s="42"/>
      <c r="L3" s="42"/>
      <c r="M3" s="43"/>
      <c r="N3" s="39" t="s">
        <v>15</v>
      </c>
    </row>
    <row r="4" spans="1:17" s="4" customFormat="1" ht="82.5" customHeight="1">
      <c r="A4" s="40"/>
      <c r="B4" s="40"/>
      <c r="C4" s="40"/>
      <c r="D4" s="40"/>
      <c r="E4" s="40"/>
      <c r="F4" s="40"/>
      <c r="G4" s="22" t="s">
        <v>5</v>
      </c>
      <c r="H4" s="22" t="s">
        <v>45</v>
      </c>
      <c r="I4" s="40"/>
      <c r="J4" s="22" t="s">
        <v>5</v>
      </c>
      <c r="K4" s="22" t="s">
        <v>16</v>
      </c>
      <c r="L4" s="22" t="s">
        <v>27</v>
      </c>
      <c r="M4" s="23" t="s">
        <v>17</v>
      </c>
      <c r="N4" s="40"/>
      <c r="O4" s="3"/>
      <c r="P4" s="3"/>
      <c r="Q4" s="3"/>
    </row>
    <row r="5" spans="1:14" ht="210.75" customHeight="1">
      <c r="A5" s="24" t="s">
        <v>38</v>
      </c>
      <c r="B5" s="25" t="s">
        <v>28</v>
      </c>
      <c r="C5" s="25" t="s">
        <v>29</v>
      </c>
      <c r="D5" s="26">
        <v>297039</v>
      </c>
      <c r="E5" s="25" t="s">
        <v>30</v>
      </c>
      <c r="F5" s="25" t="s">
        <v>31</v>
      </c>
      <c r="G5" s="27">
        <v>11371489484</v>
      </c>
      <c r="H5" s="27">
        <v>4000000000</v>
      </c>
      <c r="I5" s="28">
        <f>SUM(G5:H5)</f>
        <v>15371489484</v>
      </c>
      <c r="J5" s="28">
        <v>8709517471</v>
      </c>
      <c r="K5" s="27">
        <v>4000000000</v>
      </c>
      <c r="L5" s="28">
        <f>SUM(J5:K5)</f>
        <v>12709517471</v>
      </c>
      <c r="M5" s="29">
        <f>L5/I5</f>
        <v>0.8268240683005499</v>
      </c>
      <c r="N5" s="25" t="s">
        <v>39</v>
      </c>
    </row>
    <row r="6" spans="1:14" ht="258.75" customHeight="1">
      <c r="A6" s="24" t="s">
        <v>38</v>
      </c>
      <c r="B6" s="25" t="s">
        <v>32</v>
      </c>
      <c r="C6" s="25" t="s">
        <v>33</v>
      </c>
      <c r="D6" s="26">
        <v>297040</v>
      </c>
      <c r="E6" s="25" t="s">
        <v>34</v>
      </c>
      <c r="F6" s="25" t="s">
        <v>35</v>
      </c>
      <c r="G6" s="27">
        <v>28733468733</v>
      </c>
      <c r="H6" s="27">
        <v>4460672959</v>
      </c>
      <c r="I6" s="28">
        <f>SUM(G6:H6)</f>
        <v>33194141692</v>
      </c>
      <c r="J6" s="28">
        <v>26229154315</v>
      </c>
      <c r="K6" s="27">
        <v>4460672959</v>
      </c>
      <c r="L6" s="28">
        <f>SUM(J6:K6)</f>
        <v>30689827274</v>
      </c>
      <c r="M6" s="29">
        <f>L6/I6</f>
        <v>0.9245555302728747</v>
      </c>
      <c r="N6" s="25" t="s">
        <v>44</v>
      </c>
    </row>
    <row r="7" spans="1:14" ht="12.75">
      <c r="A7" s="44" t="s">
        <v>2</v>
      </c>
      <c r="B7" s="45"/>
      <c r="C7" s="45"/>
      <c r="D7" s="45"/>
      <c r="E7" s="45"/>
      <c r="F7" s="46"/>
      <c r="G7" s="28">
        <f>SUM(G5:G6)</f>
        <v>40104958217</v>
      </c>
      <c r="H7" s="28">
        <f>SUM(H5:H6)</f>
        <v>8460672959</v>
      </c>
      <c r="I7" s="28">
        <f>SUM(I5:I6)</f>
        <v>48565631176</v>
      </c>
      <c r="J7" s="28">
        <f>SUM(J5:J6)</f>
        <v>34938671786</v>
      </c>
      <c r="K7" s="28">
        <f>SUM(K5:K6)</f>
        <v>8460672959</v>
      </c>
      <c r="L7" s="28">
        <f>SUM(L5:L6)</f>
        <v>43399344745</v>
      </c>
      <c r="M7" s="31">
        <f>SUM(L7/I7)</f>
        <v>0.893622582350931</v>
      </c>
      <c r="N7" s="30"/>
    </row>
    <row r="8" spans="1:14" ht="29.25" customHeight="1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28.5" customHeight="1">
      <c r="A9" s="59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227" s="2" customFormat="1" ht="16.5" customHeight="1">
      <c r="A10" s="33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14" ht="25.5" customHeight="1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ht="25.5" customHeight="1">
      <c r="A12" s="57" t="s">
        <v>7</v>
      </c>
      <c r="B12" s="57" t="s">
        <v>0</v>
      </c>
      <c r="C12" s="57" t="s">
        <v>1</v>
      </c>
      <c r="D12" s="60" t="s">
        <v>13</v>
      </c>
      <c r="E12" s="57" t="s">
        <v>4</v>
      </c>
      <c r="F12" s="57" t="s">
        <v>3</v>
      </c>
      <c r="G12" s="49" t="s">
        <v>6</v>
      </c>
      <c r="H12" s="50"/>
      <c r="I12" s="62" t="s">
        <v>21</v>
      </c>
      <c r="J12" s="54" t="s">
        <v>40</v>
      </c>
      <c r="K12" s="55"/>
      <c r="L12" s="55"/>
      <c r="M12" s="56"/>
      <c r="N12" s="57" t="s">
        <v>15</v>
      </c>
    </row>
    <row r="13" spans="1:14" s="4" customFormat="1" ht="127.5" customHeight="1">
      <c r="A13" s="58"/>
      <c r="B13" s="58"/>
      <c r="C13" s="58"/>
      <c r="D13" s="61"/>
      <c r="E13" s="58"/>
      <c r="F13" s="58"/>
      <c r="G13" s="8" t="s">
        <v>5</v>
      </c>
      <c r="H13" s="20" t="s">
        <v>46</v>
      </c>
      <c r="I13" s="63"/>
      <c r="J13" s="8" t="s">
        <v>5</v>
      </c>
      <c r="K13" s="8" t="s">
        <v>16</v>
      </c>
      <c r="L13" s="8" t="s">
        <v>22</v>
      </c>
      <c r="M13" s="19" t="s">
        <v>17</v>
      </c>
      <c r="N13" s="58"/>
    </row>
    <row r="14" spans="1:14" ht="198" customHeight="1">
      <c r="A14" s="10" t="s">
        <v>8</v>
      </c>
      <c r="B14" s="32" t="s">
        <v>48</v>
      </c>
      <c r="C14" s="11" t="s">
        <v>9</v>
      </c>
      <c r="D14" s="18">
        <v>298181</v>
      </c>
      <c r="E14" s="12" t="s">
        <v>19</v>
      </c>
      <c r="F14" s="10" t="s">
        <v>11</v>
      </c>
      <c r="G14" s="13">
        <v>252025197</v>
      </c>
      <c r="H14" s="13">
        <v>1439562282</v>
      </c>
      <c r="I14" s="14">
        <f>SUM(G14:H14)</f>
        <v>1691587479</v>
      </c>
      <c r="J14" s="13">
        <v>0</v>
      </c>
      <c r="K14" s="13">
        <v>1439562282</v>
      </c>
      <c r="L14" s="14">
        <f>SUM(J14:K14)</f>
        <v>1439562282</v>
      </c>
      <c r="M14" s="15">
        <f>L14/I14</f>
        <v>0.8510126138146947</v>
      </c>
      <c r="N14" s="12" t="s">
        <v>42</v>
      </c>
    </row>
    <row r="15" spans="1:14" ht="324.75" customHeight="1">
      <c r="A15" s="10" t="s">
        <v>8</v>
      </c>
      <c r="B15" s="12" t="s">
        <v>47</v>
      </c>
      <c r="C15" s="16" t="s">
        <v>10</v>
      </c>
      <c r="D15" s="18">
        <v>298179</v>
      </c>
      <c r="E15" s="12" t="s">
        <v>14</v>
      </c>
      <c r="F15" s="12" t="s">
        <v>12</v>
      </c>
      <c r="G15" s="13">
        <v>1699727924</v>
      </c>
      <c r="H15" s="13">
        <v>1560437718</v>
      </c>
      <c r="I15" s="14">
        <f>SUM(G15:H15)</f>
        <v>3260165642</v>
      </c>
      <c r="J15" s="13">
        <v>1256830897</v>
      </c>
      <c r="K15" s="13">
        <v>1560437718</v>
      </c>
      <c r="L15" s="14">
        <f>SUM(J15:K15)</f>
        <v>2817268615</v>
      </c>
      <c r="M15" s="15">
        <f>L15/I15</f>
        <v>0.8641489189094399</v>
      </c>
      <c r="N15" s="12" t="s">
        <v>43</v>
      </c>
    </row>
    <row r="16" spans="1:14" ht="12.75">
      <c r="A16" s="51" t="s">
        <v>2</v>
      </c>
      <c r="B16" s="52"/>
      <c r="C16" s="52"/>
      <c r="D16" s="52"/>
      <c r="E16" s="52"/>
      <c r="F16" s="53"/>
      <c r="G16" s="21">
        <f aca="true" t="shared" si="0" ref="G16:L16">SUM(G14:G15)</f>
        <v>1951753121</v>
      </c>
      <c r="H16" s="21">
        <f t="shared" si="0"/>
        <v>3000000000</v>
      </c>
      <c r="I16" s="21">
        <f t="shared" si="0"/>
        <v>4951753121</v>
      </c>
      <c r="J16" s="21">
        <f t="shared" si="0"/>
        <v>1256830897</v>
      </c>
      <c r="K16" s="21">
        <f t="shared" si="0"/>
        <v>3000000000</v>
      </c>
      <c r="L16" s="21">
        <f t="shared" si="0"/>
        <v>4256830897</v>
      </c>
      <c r="M16" s="17">
        <f>L16/I16</f>
        <v>0.8596613750687835</v>
      </c>
      <c r="N16" s="17"/>
    </row>
    <row r="17" spans="1:14" ht="29.25" customHeight="1">
      <c r="A17" s="64" t="s">
        <v>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30.75" customHeight="1">
      <c r="A18" s="64" t="s">
        <v>20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20" ht="12.75">
      <c r="I20" s="6"/>
    </row>
    <row r="21" spans="2:8" ht="12.75">
      <c r="B21" s="7"/>
      <c r="C21" s="7"/>
      <c r="D21" s="7"/>
      <c r="E21" s="7"/>
      <c r="F21" s="7"/>
      <c r="G21" s="7"/>
      <c r="H21" s="7"/>
    </row>
    <row r="22" ht="12.75">
      <c r="E22" s="3"/>
    </row>
  </sheetData>
  <sheetProtection/>
  <mergeCells count="30">
    <mergeCell ref="A18:N18"/>
    <mergeCell ref="A3:A4"/>
    <mergeCell ref="B3:B4"/>
    <mergeCell ref="C3:C4"/>
    <mergeCell ref="A1:N1"/>
    <mergeCell ref="A12:A13"/>
    <mergeCell ref="B12:B13"/>
    <mergeCell ref="C12:C13"/>
    <mergeCell ref="D12:D13"/>
    <mergeCell ref="E12:E13"/>
    <mergeCell ref="E3:E4"/>
    <mergeCell ref="N3:N4"/>
    <mergeCell ref="G12:H12"/>
    <mergeCell ref="A16:F16"/>
    <mergeCell ref="A10:N10"/>
    <mergeCell ref="A11:N11"/>
    <mergeCell ref="J12:M12"/>
    <mergeCell ref="N12:N13"/>
    <mergeCell ref="F12:F13"/>
    <mergeCell ref="I12:I13"/>
    <mergeCell ref="A2:N2"/>
    <mergeCell ref="A17:N17"/>
    <mergeCell ref="A8:N8"/>
    <mergeCell ref="A9:N9"/>
    <mergeCell ref="F3:F4"/>
    <mergeCell ref="I3:I4"/>
    <mergeCell ref="J3:M3"/>
    <mergeCell ref="A7:F7"/>
    <mergeCell ref="G3:H3"/>
    <mergeCell ref="D3:D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70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2021-01-29T15:03:33Z</cp:lastPrinted>
  <dcterms:created xsi:type="dcterms:W3CDTF">2017-10-04T16:09:20Z</dcterms:created>
  <dcterms:modified xsi:type="dcterms:W3CDTF">2021-01-29T15:04:13Z</dcterms:modified>
  <cp:category/>
  <cp:version/>
  <cp:contentType/>
  <cp:contentStatus/>
  <cp:revision>1</cp:revision>
</cp:coreProperties>
</file>